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5120" windowHeight="7650" activeTab="1"/>
  </bookViews>
  <sheets>
    <sheet name="приложение 11" sheetId="1" r:id="rId1"/>
    <sheet name="приложение 12" sheetId="2" r:id="rId2"/>
    <sheet name="2015год увед" sheetId="8" state="hidden" r:id="rId3"/>
    <sheet name="2016-2017" sheetId="9" state="hidden" r:id="rId4"/>
  </sheets>
  <calcPr calcId="145621"/>
</workbook>
</file>

<file path=xl/calcChain.xml><?xml version="1.0" encoding="utf-8"?>
<calcChain xmlns="http://schemas.openxmlformats.org/spreadsheetml/2006/main">
  <c r="H20" i="1" l="1"/>
  <c r="J13" i="1" l="1"/>
  <c r="J14" i="1"/>
  <c r="J16" i="1" l="1"/>
  <c r="I15" i="1"/>
  <c r="H15" i="1"/>
  <c r="G15" i="1"/>
  <c r="F15" i="1"/>
  <c r="E15" i="1"/>
  <c r="D15" i="1"/>
  <c r="C15" i="1"/>
  <c r="B15" i="1"/>
  <c r="J15" i="1"/>
  <c r="J12" i="1"/>
  <c r="J23" i="8" l="1"/>
  <c r="J24" i="8"/>
  <c r="J27" i="8"/>
  <c r="J26" i="8"/>
  <c r="J21" i="8"/>
  <c r="I18" i="2" l="1"/>
  <c r="H18" i="2"/>
  <c r="G18" i="2"/>
  <c r="F18" i="2"/>
  <c r="E18" i="2"/>
  <c r="D18" i="2"/>
  <c r="C18" i="2"/>
  <c r="B18" i="2"/>
  <c r="J17" i="2"/>
  <c r="J18" i="2" s="1"/>
  <c r="H37" i="8"/>
  <c r="J18" i="9" l="1"/>
  <c r="J19" i="9" s="1"/>
  <c r="I19" i="9"/>
  <c r="H19" i="9"/>
  <c r="G19" i="9"/>
  <c r="F19" i="9"/>
  <c r="E19" i="9"/>
  <c r="D19" i="9"/>
  <c r="C19" i="9"/>
  <c r="B19" i="9"/>
  <c r="J17" i="9"/>
  <c r="I14" i="9"/>
  <c r="H14" i="9"/>
  <c r="G14" i="9"/>
  <c r="F14" i="9"/>
  <c r="E14" i="9"/>
  <c r="D14" i="9"/>
  <c r="C14" i="9"/>
  <c r="B14" i="9"/>
  <c r="J13" i="9"/>
  <c r="J14" i="9" s="1"/>
  <c r="J12" i="9"/>
  <c r="J12" i="2" l="1"/>
  <c r="J35" i="8"/>
  <c r="J18" i="8"/>
  <c r="J19" i="8"/>
  <c r="J20" i="8"/>
  <c r="J22" i="8"/>
  <c r="J25" i="8"/>
  <c r="J28" i="8"/>
  <c r="J29" i="8"/>
  <c r="J30" i="8"/>
  <c r="J31" i="8"/>
  <c r="J32" i="8"/>
  <c r="J33" i="8"/>
  <c r="J34" i="8"/>
  <c r="I36" i="8"/>
  <c r="I14" i="8"/>
  <c r="H14" i="8"/>
  <c r="G14" i="8"/>
  <c r="F14" i="8"/>
  <c r="E14" i="8"/>
  <c r="D14" i="8"/>
  <c r="C14" i="8"/>
  <c r="B14" i="8"/>
  <c r="J13" i="8"/>
  <c r="J12" i="8"/>
  <c r="G36" i="8"/>
  <c r="F36" i="8"/>
  <c r="E36" i="8"/>
  <c r="D36" i="8"/>
  <c r="C36" i="8"/>
  <c r="B36" i="8"/>
  <c r="H36" i="8"/>
  <c r="J16" i="2"/>
  <c r="I14" i="2"/>
  <c r="H14" i="2"/>
  <c r="G14" i="2"/>
  <c r="F14" i="2"/>
  <c r="E14" i="2"/>
  <c r="D14" i="2"/>
  <c r="C14" i="2"/>
  <c r="B14" i="2"/>
  <c r="J13" i="2"/>
  <c r="J14" i="8" l="1"/>
  <c r="J14" i="2"/>
  <c r="J36" i="8"/>
</calcChain>
</file>

<file path=xl/sharedStrings.xml><?xml version="1.0" encoding="utf-8"?>
<sst xmlns="http://schemas.openxmlformats.org/spreadsheetml/2006/main" count="127" uniqueCount="60">
  <si>
    <t xml:space="preserve">к решению Думы </t>
  </si>
  <si>
    <t>города Мегиона</t>
  </si>
  <si>
    <t>проект</t>
  </si>
  <si>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</si>
  <si>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</si>
  <si>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</si>
  <si>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</si>
  <si>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</si>
  <si>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</si>
  <si>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(тыс. рублей)</t>
  </si>
  <si>
    <t>ВСЕГО:</t>
  </si>
  <si>
    <t>Дотации</t>
  </si>
  <si>
    <t>Субвенции</t>
  </si>
  <si>
    <t>Субсидии</t>
  </si>
  <si>
    <t>ИМБТ</t>
  </si>
  <si>
    <t>Итого:</t>
  </si>
  <si>
    <t>№ справки-уведомления, дата</t>
  </si>
  <si>
    <t>2015 год</t>
  </si>
  <si>
    <t>2016 год</t>
  </si>
  <si>
    <t xml:space="preserve">Приложение </t>
  </si>
  <si>
    <t>Объем межбюджетных трансфертов, получаемых из других бюджетов бюджетной системы Российской Федерации на 2015 год</t>
  </si>
  <si>
    <t xml:space="preserve">                           </t>
  </si>
  <si>
    <t>Объем межбюджетных трансфертов, получаемых из других бюджетов бюджетной системы Российской Федерации на  2015 год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</si>
  <si>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</si>
  <si>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</si>
  <si>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</si>
  <si>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отклонения от утвержденных объемов</t>
  </si>
  <si>
    <r>
      <t xml:space="preserve">Утверждено решением Думы города Мегиона от 27.11.2015 №470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</si>
  <si>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t>Уточнение</t>
  </si>
  <si>
    <t>Итого с учетом уточнения</t>
  </si>
  <si>
    <t>Объем межбюджетных трансфертов, получаемых из других бюджетов бюджетной системы Российской Федерации на плановый период 2016 и 2017 годов</t>
  </si>
  <si>
    <t>Дотации  на выравнивание бюджетной обеспеченности из  регионального  фонда  финансовой поддержки поселений</t>
  </si>
  <si>
    <t>2017 год</t>
  </si>
  <si>
    <t>Проект 2017год</t>
  </si>
  <si>
    <t>от ______________2015 №____</t>
  </si>
  <si>
    <t>от ______________2015 №________</t>
  </si>
  <si>
    <t>уточнение</t>
  </si>
  <si>
    <t xml:space="preserve">1.  Справка №500/02/06 от 2.02.2015г </t>
  </si>
  <si>
    <t>Субсидии всего:</t>
  </si>
  <si>
    <r>
      <t xml:space="preserve">Утверждено решением Думы города Мегиона от 31.01.2015 №490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</si>
  <si>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t xml:space="preserve">2.  Справка №500/02/06 от 2.02.2015г </t>
  </si>
  <si>
    <r>
      <t xml:space="preserve">Утверждено решением Думы города Мегиона от 30.01.2015 №490 </t>
    </r>
    <r>
      <rPr>
        <b/>
        <sz val="11"/>
        <color indexed="8"/>
        <rFont val="Times New Roman"/>
        <family val="1"/>
        <charset val="204"/>
      </rPr>
      <t xml:space="preserve"> </t>
    </r>
  </si>
  <si>
    <t xml:space="preserve">3.  Справка №500/03/30 от 4.03.2015г </t>
  </si>
  <si>
    <t xml:space="preserve">4.  Справка №500/03/52 от 10.03.2015г </t>
  </si>
  <si>
    <t xml:space="preserve">9.  Справка №500/03/93 от 17.03.2015г </t>
  </si>
  <si>
    <t xml:space="preserve">10.  Справка №500/03/73 от 12.03.2015г </t>
  </si>
  <si>
    <t xml:space="preserve">8. Уведомление (уточн на остатки 2014года) №918 от 27.02.2015г </t>
  </si>
  <si>
    <t xml:space="preserve">7. Уведомление (уточн на остатки 2014года) №999 от 27.02.2015г </t>
  </si>
  <si>
    <t xml:space="preserve">6. Уведомление (уточн на остатки 2014года) №1009 от 27.02.2015г </t>
  </si>
  <si>
    <t xml:space="preserve">5. Уведомление (уточн на остатки 2014года) №1056 о т27,02.2015г </t>
  </si>
  <si>
    <t>в том числе за счет остатков  прошлых лет</t>
  </si>
  <si>
    <t>11.  Справка №9 от 16.03.2015г (ДТиЗН)</t>
  </si>
  <si>
    <t xml:space="preserve">12.  Справка №500/03/117 от 18.03.2015г </t>
  </si>
  <si>
    <t xml:space="preserve">13.  Справка №500/03/113 от 19.03.2015г </t>
  </si>
  <si>
    <t xml:space="preserve">14.  Справка №500/04/04 от 02.04.2015г </t>
  </si>
  <si>
    <t>07.04.2015г</t>
  </si>
  <si>
    <t>Приложение 12</t>
  </si>
  <si>
    <r>
      <t xml:space="preserve">Утверждено решением Думы города Мегиона от 27.11.2014 №470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</si>
  <si>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t>Приложение  11</t>
  </si>
  <si>
    <t>от 24.04.2015 № 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</si>
</sst>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6" fillId="0" borderId="4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2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0" fillId="2" borderId="3" xfId="0" applyFill="1" applyBorder="1"/>
    <xf numFmtId="0" fontId="10" fillId="2" borderId="5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4" xfId="0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wrapText="1"/>
    </xf>
    <xf numFmtId="165" fontId="12" fillId="0" borderId="4" xfId="0" applyNumberFormat="1" applyFon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wrapText="1"/>
    </xf>
    <xf numFmtId="165" fontId="6" fillId="0" borderId="15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12" fillId="0" borderId="4" xfId="0" applyNumberFormat="1" applyFont="1" applyFill="1" applyBorder="1" applyAlignment="1">
      <alignment horizontal="center" wrapText="1"/>
    </xf>
    <xf numFmtId="165" fontId="12" fillId="0" borderId="4" xfId="0" applyNumberFormat="1" applyFont="1" applyFill="1" applyBorder="1" applyAlignment="1">
      <alignment horizontal="center" wrapText="1"/>
    </xf>
    <xf numFmtId="165" fontId="0" fillId="0" borderId="4" xfId="0" applyNumberFormat="1" applyFill="1" applyBorder="1" applyAlignment="1">
      <alignment horizontal="center" wrapText="1"/>
    </xf>
    <xf numFmtId="4" fontId="0" fillId="0" borderId="4" xfId="0" applyNumberFormat="1" applyFill="1" applyBorder="1" applyAlignment="1">
      <alignment horizontal="center" wrapText="1"/>
    </xf>
    <xf numFmtId="4" fontId="0" fillId="2" borderId="4" xfId="0" applyNumberFormat="1" applyFill="1" applyBorder="1" applyAlignment="1">
      <alignment horizontal="center" wrapText="1"/>
    </xf>
    <xf numFmtId="165" fontId="0" fillId="2" borderId="4" xfId="0" applyNumberFormat="1" applyFill="1" applyBorder="1" applyAlignment="1">
      <alignment horizontal="center" wrapText="1"/>
    </xf>
    <xf numFmtId="14" fontId="13" fillId="0" borderId="0" xfId="0" applyNumberFormat="1" applyFont="1" applyAlignment="1">
      <alignment horizontal="left"/>
    </xf>
    <xf numFmtId="165" fontId="0" fillId="0" borderId="4" xfId="0" applyNumberFormat="1" applyFill="1" applyBorder="1" applyAlignment="1">
      <alignment horizontal="center" vertical="center" wrapText="1"/>
    </xf>
    <xf numFmtId="0" fontId="0" fillId="0" borderId="4" xfId="0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9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4" xfId="0" applyFill="1" applyBorder="1"/>
    <xf numFmtId="165" fontId="6" fillId="2" borderId="4" xfId="0" applyNumberFormat="1" applyFont="1" applyFill="1" applyBorder="1" applyAlignment="1">
      <alignment horizont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165" fontId="14" fillId="0" borderId="0" xfId="0" applyNumberFormat="1" applyFont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0" fillId="3" borderId="4" xfId="0" applyFill="1" applyBorder="1"/>
    <xf numFmtId="165" fontId="6" fillId="3" borderId="4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wrapText="1"/>
    </xf>
    <xf numFmtId="165" fontId="6" fillId="3" borderId="15" xfId="0" applyNumberFormat="1" applyFont="1" applyFill="1" applyBorder="1" applyAlignment="1">
      <alignment horizontal="center" wrapText="1"/>
    </xf>
    <xf numFmtId="0" fontId="15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164" fontId="3" fillId="3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C1" workbookViewId="0">
      <selection activeCell="E20" sqref="E20"/>
    </sheetView>
  </sheetViews>
  <sheetFormatPr defaultRowHeight="15" outlineLevelRow="1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6" width="18.71093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9" customFormat="1" ht="15.75" x14ac:dyDescent="0.25">
      <c r="H1" s="10"/>
      <c r="I1" s="19" t="s">
        <v>58</v>
      </c>
      <c r="J1" s="19"/>
    </row>
    <row r="2" spans="1:10" s="9" customFormat="1" ht="15.75" x14ac:dyDescent="0.25">
      <c r="H2" s="10"/>
      <c r="I2" s="19" t="s">
        <v>0</v>
      </c>
      <c r="J2" s="19"/>
    </row>
    <row r="3" spans="1:10" s="9" customFormat="1" ht="15.75" x14ac:dyDescent="0.25">
      <c r="H3" s="11"/>
      <c r="I3" s="20" t="s">
        <v>1</v>
      </c>
      <c r="J3" s="20"/>
    </row>
    <row r="4" spans="1:10" s="9" customFormat="1" ht="15.75" x14ac:dyDescent="0.25">
      <c r="H4" s="10"/>
      <c r="I4" s="74" t="s">
        <v>59</v>
      </c>
      <c r="J4" s="74"/>
    </row>
    <row r="5" spans="1:10" x14ac:dyDescent="0.25">
      <c r="I5" s="21"/>
      <c r="J5" s="21"/>
    </row>
    <row r="6" spans="1:10" s="1" customFormat="1" ht="29.25" customHeight="1" x14ac:dyDescent="0.25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idden="1" x14ac:dyDescent="0.25"/>
    <row r="8" spans="1:10" x14ac:dyDescent="0.25">
      <c r="J8" s="2" t="s">
        <v>9</v>
      </c>
    </row>
    <row r="9" spans="1:10" s="12" customFormat="1" ht="62.25" customHeight="1" x14ac:dyDescent="0.25">
      <c r="A9" s="50" t="s">
        <v>2</v>
      </c>
      <c r="B9" s="50" t="s">
        <v>4</v>
      </c>
      <c r="C9" s="50" t="s">
        <v>5</v>
      </c>
      <c r="D9" s="50" t="s">
        <v>23</v>
      </c>
      <c r="E9" s="50" t="s">
        <v>24</v>
      </c>
      <c r="F9" s="50" t="s">
        <v>25</v>
      </c>
      <c r="G9" s="50" t="s">
        <v>6</v>
      </c>
      <c r="H9" s="50" t="s">
        <v>7</v>
      </c>
      <c r="I9" s="50" t="s">
        <v>8</v>
      </c>
      <c r="J9" s="50" t="s">
        <v>3</v>
      </c>
    </row>
    <row r="10" spans="1:10" s="52" customFormat="1" ht="19.5" customHeight="1" x14ac:dyDescent="0.25">
      <c r="A10" s="16">
        <v>1</v>
      </c>
      <c r="B10" s="16">
        <v>2</v>
      </c>
      <c r="C10" s="16">
        <v>3</v>
      </c>
      <c r="D10" s="16">
        <v>4</v>
      </c>
      <c r="E10" s="16"/>
      <c r="F10" s="16"/>
      <c r="G10" s="16">
        <v>5</v>
      </c>
      <c r="H10" s="16">
        <v>6</v>
      </c>
      <c r="I10" s="16">
        <v>7</v>
      </c>
      <c r="J10" s="16">
        <v>8</v>
      </c>
    </row>
    <row r="11" spans="1:10" s="3" customFormat="1" ht="16.5" customHeight="1" x14ac:dyDescent="0.25">
      <c r="A11" s="76" t="s">
        <v>17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0" s="3" customFormat="1" ht="73.5" hidden="1" customHeight="1" outlineLevel="1" x14ac:dyDescent="0.25">
      <c r="A12" s="17" t="s">
        <v>27</v>
      </c>
      <c r="B12" s="5">
        <v>84893.7</v>
      </c>
      <c r="C12" s="5">
        <v>279642.59999999998</v>
      </c>
      <c r="D12" s="5"/>
      <c r="E12" s="55">
        <v>37901.4</v>
      </c>
      <c r="F12" s="55">
        <v>45851</v>
      </c>
      <c r="G12" s="5">
        <v>1778317.5</v>
      </c>
      <c r="H12" s="5">
        <v>592407.1</v>
      </c>
      <c r="I12" s="5">
        <v>2777.8</v>
      </c>
      <c r="J12" s="18">
        <f>SUM(B12:I12)</f>
        <v>2821791.1</v>
      </c>
    </row>
    <row r="13" spans="1:10" s="3" customFormat="1" ht="73.5" customHeight="1" collapsed="1" x14ac:dyDescent="0.25">
      <c r="A13" s="17" t="s">
        <v>41</v>
      </c>
      <c r="B13" s="5">
        <v>84893.7</v>
      </c>
      <c r="C13" s="5">
        <v>279642.59999999998</v>
      </c>
      <c r="D13" s="5"/>
      <c r="E13" s="55">
        <v>37901.4</v>
      </c>
      <c r="F13" s="55">
        <v>45851</v>
      </c>
      <c r="G13" s="5">
        <v>1778317.5</v>
      </c>
      <c r="H13" s="5">
        <v>592080</v>
      </c>
      <c r="I13" s="5">
        <v>4918.5</v>
      </c>
      <c r="J13" s="18">
        <f>SUM(B13:I13)</f>
        <v>2823604.7</v>
      </c>
    </row>
    <row r="14" spans="1:10" ht="39" customHeight="1" x14ac:dyDescent="0.25">
      <c r="A14" s="17" t="s">
        <v>28</v>
      </c>
      <c r="B14" s="5">
        <v>84893.7</v>
      </c>
      <c r="C14" s="5">
        <v>279642.59999999998</v>
      </c>
      <c r="D14" s="53">
        <v>0</v>
      </c>
      <c r="E14" s="55">
        <v>37901.4</v>
      </c>
      <c r="F14" s="55">
        <v>45851</v>
      </c>
      <c r="G14" s="5">
        <v>1780171.7</v>
      </c>
      <c r="H14" s="55">
        <v>778689.6</v>
      </c>
      <c r="I14" s="5">
        <v>8392.2000000000007</v>
      </c>
      <c r="J14" s="53">
        <f>SUM(B14:I14)</f>
        <v>3015542.2</v>
      </c>
    </row>
    <row r="15" spans="1:10" ht="54" customHeight="1" x14ac:dyDescent="0.25">
      <c r="A15" s="58" t="s">
        <v>26</v>
      </c>
      <c r="B15" s="55">
        <f t="shared" ref="B15:J15" si="0">SUM(B14-B13)</f>
        <v>0</v>
      </c>
      <c r="C15" s="55">
        <f t="shared" si="0"/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1854.1999999999534</v>
      </c>
      <c r="H15" s="55">
        <f t="shared" si="0"/>
        <v>186609.59999999998</v>
      </c>
      <c r="I15" s="55">
        <f t="shared" si="0"/>
        <v>3473.7000000000007</v>
      </c>
      <c r="J15" s="53">
        <f t="shared" si="0"/>
        <v>191937.5</v>
      </c>
    </row>
    <row r="16" spans="1:10" s="69" customFormat="1" ht="27.75" customHeight="1" x14ac:dyDescent="0.2">
      <c r="A16" s="71" t="s">
        <v>50</v>
      </c>
      <c r="B16" s="70"/>
      <c r="C16" s="70"/>
      <c r="D16" s="70"/>
      <c r="E16" s="70"/>
      <c r="F16" s="70"/>
      <c r="G16" s="70"/>
      <c r="H16" s="72">
        <v>12101.666999999999</v>
      </c>
      <c r="I16" s="72">
        <v>1210.287</v>
      </c>
      <c r="J16" s="73">
        <f>SUM(B16:I16)</f>
        <v>13311.954</v>
      </c>
    </row>
    <row r="17" spans="2:10" ht="15.75" x14ac:dyDescent="0.25">
      <c r="B17" s="8"/>
      <c r="C17" s="8"/>
      <c r="D17" s="8"/>
      <c r="E17" s="8"/>
      <c r="F17" s="8"/>
      <c r="G17" s="8"/>
      <c r="H17" s="8"/>
      <c r="I17" s="8"/>
      <c r="J17" s="8"/>
    </row>
    <row r="20" spans="2:10" x14ac:dyDescent="0.25">
      <c r="H20" s="88">
        <f>H14+F14+E14</f>
        <v>862442</v>
      </c>
    </row>
  </sheetData>
  <mergeCells count="3">
    <mergeCell ref="I4:J4"/>
    <mergeCell ref="A6:J6"/>
    <mergeCell ref="A11:J11"/>
  </mergeCells>
  <pageMargins left="0.70866141732283472" right="0.19685039370078741" top="1.1811023622047245" bottom="0.19685039370078741" header="0.19685039370078741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D1" workbookViewId="0">
      <selection activeCell="I5" sqref="I5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5703125" customWidth="1"/>
    <col min="6" max="6" width="20.855468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9" customFormat="1" ht="15.75" x14ac:dyDescent="0.25">
      <c r="H1" s="10"/>
      <c r="I1" s="19" t="s">
        <v>56</v>
      </c>
      <c r="J1" s="19"/>
    </row>
    <row r="2" spans="1:10" s="9" customFormat="1" ht="15.75" x14ac:dyDescent="0.25">
      <c r="H2" s="10"/>
      <c r="I2" s="19" t="s">
        <v>0</v>
      </c>
      <c r="J2" s="19"/>
    </row>
    <row r="3" spans="1:10" s="9" customFormat="1" ht="15.75" x14ac:dyDescent="0.25">
      <c r="H3" s="11"/>
      <c r="I3" s="20" t="s">
        <v>1</v>
      </c>
      <c r="J3" s="20"/>
    </row>
    <row r="4" spans="1:10" s="9" customFormat="1" ht="15.75" x14ac:dyDescent="0.25">
      <c r="H4" s="10"/>
      <c r="I4" s="74" t="s">
        <v>59</v>
      </c>
      <c r="J4" s="74"/>
    </row>
    <row r="5" spans="1:10" x14ac:dyDescent="0.25">
      <c r="I5" s="21"/>
      <c r="J5" s="21"/>
    </row>
    <row r="6" spans="1:10" s="1" customFormat="1" ht="29.25" customHeight="1" x14ac:dyDescent="0.25">
      <c r="A6" s="75" t="s">
        <v>30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idden="1" x14ac:dyDescent="0.25"/>
    <row r="8" spans="1:10" x14ac:dyDescent="0.25">
      <c r="J8" s="2" t="s">
        <v>9</v>
      </c>
    </row>
    <row r="9" spans="1:10" s="12" customFormat="1" ht="98.25" customHeight="1" x14ac:dyDescent="0.25">
      <c r="A9" s="50" t="s">
        <v>2</v>
      </c>
      <c r="B9" s="50" t="s">
        <v>31</v>
      </c>
      <c r="C9" s="50" t="s">
        <v>5</v>
      </c>
      <c r="D9" s="50" t="s">
        <v>23</v>
      </c>
      <c r="E9" s="50" t="s">
        <v>24</v>
      </c>
      <c r="F9" s="50" t="s">
        <v>25</v>
      </c>
      <c r="G9" s="50" t="s">
        <v>6</v>
      </c>
      <c r="H9" s="50" t="s">
        <v>7</v>
      </c>
      <c r="I9" s="50" t="s">
        <v>8</v>
      </c>
      <c r="J9" s="50" t="s">
        <v>3</v>
      </c>
    </row>
    <row r="10" spans="1:10" s="3" customFormat="1" ht="21.75" customHeight="1" x14ac:dyDescent="0.25">
      <c r="A10" s="15">
        <v>1</v>
      </c>
      <c r="B10" s="15">
        <v>2</v>
      </c>
      <c r="C10" s="15">
        <v>3</v>
      </c>
      <c r="D10" s="15">
        <v>4</v>
      </c>
      <c r="E10" s="15"/>
      <c r="F10" s="15"/>
      <c r="G10" s="15">
        <v>5</v>
      </c>
      <c r="H10" s="15">
        <v>6</v>
      </c>
      <c r="I10" s="15">
        <v>7</v>
      </c>
      <c r="J10" s="16">
        <v>8</v>
      </c>
    </row>
    <row r="11" spans="1:10" ht="15.75" x14ac:dyDescent="0.25">
      <c r="A11" s="79" t="s">
        <v>18</v>
      </c>
      <c r="B11" s="80"/>
      <c r="C11" s="80"/>
      <c r="D11" s="80"/>
      <c r="E11" s="80"/>
      <c r="F11" s="80"/>
      <c r="G11" s="80"/>
      <c r="H11" s="80"/>
      <c r="I11" s="80"/>
      <c r="J11" s="81"/>
    </row>
    <row r="12" spans="1:10" ht="75" x14ac:dyDescent="0.25">
      <c r="A12" s="17" t="s">
        <v>57</v>
      </c>
      <c r="B12" s="53">
        <v>88397.5</v>
      </c>
      <c r="C12" s="53">
        <v>293442.5</v>
      </c>
      <c r="D12" s="53">
        <v>0</v>
      </c>
      <c r="E12" s="53">
        <v>39796.400000000001</v>
      </c>
      <c r="F12" s="53">
        <v>45851</v>
      </c>
      <c r="G12" s="53">
        <v>1895064</v>
      </c>
      <c r="H12" s="53">
        <v>133447</v>
      </c>
      <c r="I12" s="53">
        <v>3093.5</v>
      </c>
      <c r="J12" s="53">
        <f>SUM(B12:I12)</f>
        <v>2499091.9</v>
      </c>
    </row>
    <row r="13" spans="1:10" ht="54.75" customHeight="1" x14ac:dyDescent="0.25">
      <c r="A13" s="17" t="s">
        <v>28</v>
      </c>
      <c r="B13" s="53">
        <v>88397.5</v>
      </c>
      <c r="C13" s="53">
        <v>293442.5</v>
      </c>
      <c r="D13" s="53">
        <v>0</v>
      </c>
      <c r="E13" s="53">
        <v>39796.400000000001</v>
      </c>
      <c r="F13" s="53">
        <v>45851</v>
      </c>
      <c r="G13" s="53">
        <v>1895069.8</v>
      </c>
      <c r="H13" s="53">
        <v>133447</v>
      </c>
      <c r="I13" s="53">
        <v>3093.5</v>
      </c>
      <c r="J13" s="53">
        <f>SUM(B13:I13)</f>
        <v>2499097.7000000002</v>
      </c>
    </row>
    <row r="14" spans="1:10" ht="54" customHeight="1" x14ac:dyDescent="0.25">
      <c r="A14" s="58" t="s">
        <v>26</v>
      </c>
      <c r="B14" s="55">
        <f t="shared" ref="B14:J14" si="0">SUM(B13-B12)</f>
        <v>0</v>
      </c>
      <c r="C14" s="55">
        <f t="shared" si="0"/>
        <v>0</v>
      </c>
      <c r="D14" s="55">
        <f t="shared" si="0"/>
        <v>0</v>
      </c>
      <c r="E14" s="55">
        <f t="shared" si="0"/>
        <v>0</v>
      </c>
      <c r="F14" s="55">
        <f t="shared" si="0"/>
        <v>0</v>
      </c>
      <c r="G14" s="55">
        <f t="shared" si="0"/>
        <v>5.8000000000465661</v>
      </c>
      <c r="H14" s="55">
        <f t="shared" si="0"/>
        <v>0</v>
      </c>
      <c r="I14" s="55">
        <f t="shared" si="0"/>
        <v>0</v>
      </c>
      <c r="J14" s="53">
        <f t="shared" si="0"/>
        <v>5.8000000002793968</v>
      </c>
    </row>
    <row r="15" spans="1:10" ht="60.75" customHeight="1" x14ac:dyDescent="0.25">
      <c r="A15" s="82" t="s">
        <v>32</v>
      </c>
      <c r="B15" s="83"/>
      <c r="C15" s="83"/>
      <c r="D15" s="83"/>
      <c r="E15" s="83"/>
      <c r="F15" s="83"/>
      <c r="G15" s="83"/>
      <c r="H15" s="83"/>
      <c r="I15" s="83"/>
      <c r="J15" s="84"/>
    </row>
    <row r="16" spans="1:10" ht="33.75" customHeight="1" x14ac:dyDescent="0.25">
      <c r="A16" s="57" t="s">
        <v>33</v>
      </c>
      <c r="B16" s="53">
        <v>88397.5</v>
      </c>
      <c r="C16" s="53">
        <v>293442.5</v>
      </c>
      <c r="D16" s="53">
        <v>0</v>
      </c>
      <c r="E16" s="53">
        <v>39796.400000000001</v>
      </c>
      <c r="F16" s="53">
        <v>45851</v>
      </c>
      <c r="G16" s="53">
        <v>2052001.5</v>
      </c>
      <c r="H16" s="53">
        <v>123968.3</v>
      </c>
      <c r="I16" s="53">
        <v>3015.3</v>
      </c>
      <c r="J16" s="53">
        <f>SUM(B16:I16)</f>
        <v>2646472.4999999995</v>
      </c>
    </row>
    <row r="17" spans="1:10" ht="54.75" customHeight="1" x14ac:dyDescent="0.25">
      <c r="A17" s="17" t="s">
        <v>28</v>
      </c>
      <c r="B17" s="53">
        <v>88397.5</v>
      </c>
      <c r="C17" s="53">
        <v>293442.5</v>
      </c>
      <c r="D17" s="53">
        <v>0</v>
      </c>
      <c r="E17" s="53">
        <v>39796.400000000001</v>
      </c>
      <c r="F17" s="53">
        <v>45851</v>
      </c>
      <c r="G17" s="53">
        <v>2052051</v>
      </c>
      <c r="H17" s="53">
        <v>123968.3</v>
      </c>
      <c r="I17" s="53">
        <v>3015.3</v>
      </c>
      <c r="J17" s="53">
        <f>SUM(B17:I17)</f>
        <v>2646521.9999999995</v>
      </c>
    </row>
    <row r="18" spans="1:10" ht="54" customHeight="1" x14ac:dyDescent="0.25">
      <c r="A18" s="58" t="s">
        <v>26</v>
      </c>
      <c r="B18" s="55">
        <f t="shared" ref="B18:J18" si="1">SUM(B17-B16)</f>
        <v>0</v>
      </c>
      <c r="C18" s="55">
        <f t="shared" si="1"/>
        <v>0</v>
      </c>
      <c r="D18" s="55">
        <f t="shared" si="1"/>
        <v>0</v>
      </c>
      <c r="E18" s="55">
        <f t="shared" si="1"/>
        <v>0</v>
      </c>
      <c r="F18" s="55">
        <f t="shared" si="1"/>
        <v>0</v>
      </c>
      <c r="G18" s="55">
        <f t="shared" si="1"/>
        <v>49.5</v>
      </c>
      <c r="H18" s="55">
        <f t="shared" si="1"/>
        <v>0</v>
      </c>
      <c r="I18" s="55">
        <f t="shared" si="1"/>
        <v>0</v>
      </c>
      <c r="J18" s="53">
        <f t="shared" si="1"/>
        <v>49.5</v>
      </c>
    </row>
    <row r="19" spans="1:10" ht="15" hidden="1" customHeight="1" x14ac:dyDescent="0.25"/>
    <row r="20" spans="1:10" ht="15" hidden="1" customHeight="1" x14ac:dyDescent="0.25"/>
    <row r="22" spans="1:10" ht="36.75" customHeight="1" x14ac:dyDescent="0.25"/>
    <row r="23" spans="1:10" ht="51.75" customHeight="1" x14ac:dyDescent="0.25"/>
  </sheetData>
  <mergeCells count="4">
    <mergeCell ref="I4:J4"/>
    <mergeCell ref="A6:J6"/>
    <mergeCell ref="A11:J11"/>
    <mergeCell ref="A15:J15"/>
  </mergeCells>
  <pageMargins left="0.4" right="0.34" top="0.6" bottom="0.3" header="0.31496062992125984" footer="0.16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7" workbookViewId="0">
      <selection activeCell="A39" sqref="A39"/>
    </sheetView>
  </sheetViews>
  <sheetFormatPr defaultRowHeight="15" x14ac:dyDescent="0.25"/>
  <cols>
    <col min="1" max="1" width="38" customWidth="1"/>
    <col min="2" max="2" width="22.5703125" customWidth="1"/>
    <col min="3" max="3" width="25" customWidth="1"/>
    <col min="4" max="4" width="28.7109375" customWidth="1"/>
    <col min="5" max="5" width="20" customWidth="1"/>
    <col min="6" max="6" width="20.42578125" customWidth="1"/>
    <col min="7" max="7" width="19.7109375" customWidth="1"/>
    <col min="8" max="8" width="21.5703125" customWidth="1"/>
    <col min="9" max="9" width="15.140625" customWidth="1"/>
    <col min="10" max="10" width="17.42578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10" s="9" customFormat="1" ht="15.75" x14ac:dyDescent="0.25">
      <c r="F1" s="10"/>
      <c r="G1" s="19" t="s">
        <v>19</v>
      </c>
      <c r="H1" s="19"/>
    </row>
    <row r="2" spans="1:10" s="9" customFormat="1" ht="15.75" x14ac:dyDescent="0.25">
      <c r="F2" s="10"/>
      <c r="G2" s="19" t="s">
        <v>0</v>
      </c>
      <c r="H2" s="19"/>
    </row>
    <row r="3" spans="1:10" s="9" customFormat="1" ht="15.75" x14ac:dyDescent="0.25">
      <c r="F3" s="11"/>
      <c r="G3" s="20" t="s">
        <v>1</v>
      </c>
      <c r="H3" s="20"/>
    </row>
    <row r="4" spans="1:10" s="9" customFormat="1" ht="15.75" x14ac:dyDescent="0.25">
      <c r="F4" s="10"/>
      <c r="G4" s="74" t="s">
        <v>35</v>
      </c>
      <c r="H4" s="74"/>
    </row>
    <row r="5" spans="1:10" ht="12" customHeight="1" x14ac:dyDescent="0.25"/>
    <row r="6" spans="1:10" s="1" customFormat="1" ht="19.5" customHeight="1" x14ac:dyDescent="0.25">
      <c r="A6" s="75" t="s">
        <v>20</v>
      </c>
      <c r="B6" s="75"/>
      <c r="C6" s="75"/>
      <c r="D6" s="75"/>
      <c r="E6" s="75"/>
      <c r="F6" s="75"/>
      <c r="G6" s="75"/>
      <c r="H6" s="75"/>
    </row>
    <row r="7" spans="1:10" hidden="1" x14ac:dyDescent="0.25"/>
    <row r="8" spans="1:10" x14ac:dyDescent="0.25">
      <c r="H8" s="2" t="s">
        <v>9</v>
      </c>
    </row>
    <row r="9" spans="1:10" s="12" customFormat="1" ht="121.5" customHeight="1" x14ac:dyDescent="0.25">
      <c r="A9" s="50" t="s">
        <v>2</v>
      </c>
      <c r="B9" s="50" t="s">
        <v>4</v>
      </c>
      <c r="C9" s="50" t="s">
        <v>5</v>
      </c>
      <c r="D9" s="50" t="s">
        <v>23</v>
      </c>
      <c r="E9" s="50" t="s">
        <v>24</v>
      </c>
      <c r="F9" s="50" t="s">
        <v>25</v>
      </c>
      <c r="G9" s="50" t="s">
        <v>6</v>
      </c>
      <c r="H9" s="50" t="s">
        <v>7</v>
      </c>
      <c r="I9" s="50" t="s">
        <v>8</v>
      </c>
      <c r="J9" s="50" t="s">
        <v>3</v>
      </c>
    </row>
    <row r="10" spans="1:10" s="52" customFormat="1" ht="19.5" customHeight="1" x14ac:dyDescent="0.25">
      <c r="A10" s="16">
        <v>1</v>
      </c>
      <c r="B10" s="16">
        <v>2</v>
      </c>
      <c r="C10" s="16">
        <v>3</v>
      </c>
      <c r="D10" s="16">
        <v>4</v>
      </c>
      <c r="E10" s="16"/>
      <c r="F10" s="16"/>
      <c r="G10" s="16">
        <v>5</v>
      </c>
      <c r="H10" s="16">
        <v>6</v>
      </c>
      <c r="I10" s="16">
        <v>7</v>
      </c>
      <c r="J10" s="16">
        <v>8</v>
      </c>
    </row>
    <row r="11" spans="1:10" s="3" customFormat="1" ht="16.5" customHeight="1" x14ac:dyDescent="0.25">
      <c r="A11" s="76" t="s">
        <v>17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0" s="3" customFormat="1" ht="54.75" customHeight="1" x14ac:dyDescent="0.25">
      <c r="A12" s="17" t="s">
        <v>39</v>
      </c>
      <c r="B12" s="5">
        <v>84893.7</v>
      </c>
      <c r="C12" s="5">
        <v>279642.59999999998</v>
      </c>
      <c r="D12" s="5"/>
      <c r="E12" s="55">
        <v>37901.4</v>
      </c>
      <c r="F12" s="55">
        <v>45851</v>
      </c>
      <c r="G12" s="5">
        <v>1778317.5</v>
      </c>
      <c r="H12" s="5">
        <v>592080</v>
      </c>
      <c r="I12" s="5">
        <v>4918.5</v>
      </c>
      <c r="J12" s="18">
        <f>SUM(B12:I12)</f>
        <v>2823604.7</v>
      </c>
    </row>
    <row r="13" spans="1:10" s="56" customFormat="1" ht="24.75" customHeight="1" x14ac:dyDescent="0.25">
      <c r="A13" s="4" t="s">
        <v>28</v>
      </c>
      <c r="B13" s="55">
        <v>84893.7</v>
      </c>
      <c r="C13" s="55">
        <v>279642.59999999998</v>
      </c>
      <c r="D13" s="55"/>
      <c r="E13" s="55">
        <v>37901.4</v>
      </c>
      <c r="F13" s="55">
        <v>45851</v>
      </c>
      <c r="G13" s="64">
        <v>1780296.8</v>
      </c>
      <c r="H13" s="5">
        <v>776285.3</v>
      </c>
      <c r="I13" s="64">
        <v>5921.67</v>
      </c>
      <c r="J13" s="5">
        <f>SUM(B13:I13)</f>
        <v>3010792.4699999997</v>
      </c>
    </row>
    <row r="14" spans="1:10" ht="25.5" customHeight="1" x14ac:dyDescent="0.25">
      <c r="A14" s="17" t="s">
        <v>29</v>
      </c>
      <c r="B14" s="5">
        <f t="shared" ref="B14:J14" si="0">SUM(B13-B12)</f>
        <v>0</v>
      </c>
      <c r="C14" s="5">
        <f t="shared" si="0"/>
        <v>0</v>
      </c>
      <c r="D14" s="5">
        <f t="shared" si="0"/>
        <v>0</v>
      </c>
      <c r="E14" s="5">
        <f t="shared" si="0"/>
        <v>0</v>
      </c>
      <c r="F14" s="5">
        <f t="shared" si="0"/>
        <v>0</v>
      </c>
      <c r="G14" s="5">
        <f t="shared" si="0"/>
        <v>1979.3000000000466</v>
      </c>
      <c r="H14" s="5">
        <f t="shared" si="0"/>
        <v>184205.30000000005</v>
      </c>
      <c r="I14" s="5">
        <f t="shared" si="0"/>
        <v>1003.1700000000001</v>
      </c>
      <c r="J14" s="18">
        <f t="shared" si="0"/>
        <v>187187.76999999955</v>
      </c>
    </row>
    <row r="15" spans="1:10" ht="15.75" x14ac:dyDescent="0.25">
      <c r="A15" s="6"/>
      <c r="B15" s="7"/>
      <c r="C15" s="7"/>
      <c r="D15" s="7"/>
      <c r="E15" s="7"/>
      <c r="F15" s="7"/>
      <c r="G15" s="7"/>
      <c r="H15" s="7"/>
    </row>
    <row r="16" spans="1:10" s="12" customFormat="1" ht="117" customHeight="1" thickBot="1" x14ac:dyDescent="0.3">
      <c r="A16" s="50" t="s">
        <v>2</v>
      </c>
      <c r="B16" s="50" t="s">
        <v>4</v>
      </c>
      <c r="C16" s="50" t="s">
        <v>5</v>
      </c>
      <c r="D16" s="50" t="s">
        <v>23</v>
      </c>
      <c r="E16" s="50" t="s">
        <v>24</v>
      </c>
      <c r="F16" s="50" t="s">
        <v>25</v>
      </c>
      <c r="G16" s="50" t="s">
        <v>6</v>
      </c>
      <c r="H16" s="54" t="s">
        <v>7</v>
      </c>
      <c r="I16" s="54" t="s">
        <v>8</v>
      </c>
      <c r="J16" s="50" t="s">
        <v>3</v>
      </c>
    </row>
    <row r="17" spans="1:10" ht="24.75" customHeight="1" x14ac:dyDescent="0.25">
      <c r="A17" s="23" t="s">
        <v>16</v>
      </c>
      <c r="B17" s="85" t="s">
        <v>11</v>
      </c>
      <c r="C17" s="86"/>
      <c r="D17" s="87"/>
      <c r="E17" s="85" t="s">
        <v>13</v>
      </c>
      <c r="F17" s="87"/>
      <c r="G17" s="24" t="s">
        <v>12</v>
      </c>
      <c r="H17" s="24" t="s">
        <v>13</v>
      </c>
      <c r="I17" s="51" t="s">
        <v>14</v>
      </c>
      <c r="J17" s="25" t="s">
        <v>10</v>
      </c>
    </row>
    <row r="18" spans="1:10" ht="19.5" customHeight="1" x14ac:dyDescent="0.25">
      <c r="A18" s="26" t="s">
        <v>37</v>
      </c>
      <c r="B18" s="49"/>
      <c r="C18" s="14"/>
      <c r="D18" s="40"/>
      <c r="E18" s="36"/>
      <c r="F18" s="35"/>
      <c r="G18" s="37">
        <v>50</v>
      </c>
      <c r="H18" s="38"/>
      <c r="I18" s="49"/>
      <c r="J18" s="39">
        <f t="shared" ref="J18:J35" si="1">SUM(B18:I18)</f>
        <v>50</v>
      </c>
    </row>
    <row r="19" spans="1:10" ht="19.5" customHeight="1" x14ac:dyDescent="0.25">
      <c r="A19" s="26" t="s">
        <v>40</v>
      </c>
      <c r="B19" s="49"/>
      <c r="C19" s="14"/>
      <c r="D19" s="40"/>
      <c r="E19" s="36"/>
      <c r="F19" s="35"/>
      <c r="G19" s="37"/>
      <c r="H19" s="38">
        <v>2350.6</v>
      </c>
      <c r="I19" s="49"/>
      <c r="J19" s="39">
        <f t="shared" si="1"/>
        <v>2350.6</v>
      </c>
    </row>
    <row r="20" spans="1:10" ht="19.5" customHeight="1" x14ac:dyDescent="0.25">
      <c r="A20" s="26" t="s">
        <v>42</v>
      </c>
      <c r="B20" s="14" t="s">
        <v>21</v>
      </c>
      <c r="C20" s="14"/>
      <c r="D20" s="40"/>
      <c r="E20" s="35"/>
      <c r="F20" s="35"/>
      <c r="G20" s="37"/>
      <c r="H20" s="38">
        <v>4628.6000000000004</v>
      </c>
      <c r="I20" s="49"/>
      <c r="J20" s="39">
        <f t="shared" si="1"/>
        <v>4628.6000000000004</v>
      </c>
    </row>
    <row r="21" spans="1:10" ht="19.5" customHeight="1" x14ac:dyDescent="0.25">
      <c r="A21" s="26" t="s">
        <v>43</v>
      </c>
      <c r="B21" s="14"/>
      <c r="C21" s="14"/>
      <c r="D21" s="40"/>
      <c r="E21" s="35"/>
      <c r="F21" s="35"/>
      <c r="G21" s="37">
        <v>1929.3</v>
      </c>
      <c r="H21" s="38"/>
      <c r="I21" s="49"/>
      <c r="J21" s="39">
        <f t="shared" si="1"/>
        <v>1929.3</v>
      </c>
    </row>
    <row r="22" spans="1:10" ht="29.25" customHeight="1" x14ac:dyDescent="0.25">
      <c r="A22" s="67" t="s">
        <v>49</v>
      </c>
      <c r="B22" s="14"/>
      <c r="C22" s="14"/>
      <c r="D22" s="40"/>
      <c r="E22" s="35"/>
      <c r="F22" s="35"/>
      <c r="G22" s="37"/>
      <c r="H22" s="38"/>
      <c r="I22" s="65">
        <v>1210.287</v>
      </c>
      <c r="J22" s="68">
        <f t="shared" si="1"/>
        <v>1210.287</v>
      </c>
    </row>
    <row r="23" spans="1:10" ht="29.25" customHeight="1" x14ac:dyDescent="0.25">
      <c r="A23" s="67" t="s">
        <v>48</v>
      </c>
      <c r="B23" s="14"/>
      <c r="C23" s="14"/>
      <c r="D23" s="40"/>
      <c r="E23" s="35"/>
      <c r="F23" s="35"/>
      <c r="G23" s="37"/>
      <c r="H23" s="66">
        <v>1959.9545599999999</v>
      </c>
      <c r="I23" s="59"/>
      <c r="J23" s="68">
        <f t="shared" si="1"/>
        <v>1959.9545599999999</v>
      </c>
    </row>
    <row r="24" spans="1:10" ht="29.25" customHeight="1" x14ac:dyDescent="0.25">
      <c r="A24" s="67" t="s">
        <v>47</v>
      </c>
      <c r="B24" s="14"/>
      <c r="C24" s="14"/>
      <c r="D24" s="40"/>
      <c r="E24" s="35"/>
      <c r="F24" s="35"/>
      <c r="G24" s="37"/>
      <c r="H24" s="66">
        <v>9252.1115900000004</v>
      </c>
      <c r="I24" s="59"/>
      <c r="J24" s="68">
        <f t="shared" si="1"/>
        <v>9252.1115900000004</v>
      </c>
    </row>
    <row r="25" spans="1:10" ht="34.5" customHeight="1" x14ac:dyDescent="0.25">
      <c r="A25" s="67" t="s">
        <v>46</v>
      </c>
      <c r="B25" s="14"/>
      <c r="C25" s="14"/>
      <c r="D25" s="40"/>
      <c r="E25" s="36"/>
      <c r="F25" s="35"/>
      <c r="G25" s="37"/>
      <c r="H25" s="66">
        <v>889.6</v>
      </c>
      <c r="I25" s="49"/>
      <c r="J25" s="68">
        <f t="shared" si="1"/>
        <v>889.6</v>
      </c>
    </row>
    <row r="26" spans="1:10" ht="19.5" customHeight="1" x14ac:dyDescent="0.25">
      <c r="A26" s="26" t="s">
        <v>44</v>
      </c>
      <c r="B26" s="14"/>
      <c r="C26" s="14"/>
      <c r="D26" s="40"/>
      <c r="E26" s="35"/>
      <c r="F26" s="35"/>
      <c r="G26" s="37"/>
      <c r="H26" s="38">
        <v>3621.8</v>
      </c>
      <c r="I26" s="49"/>
      <c r="J26" s="39">
        <f t="shared" ref="J26" si="2">SUM(B26:I26)</f>
        <v>3621.8</v>
      </c>
    </row>
    <row r="27" spans="1:10" ht="19.5" customHeight="1" x14ac:dyDescent="0.25">
      <c r="A27" s="26" t="s">
        <v>45</v>
      </c>
      <c r="B27" s="14"/>
      <c r="C27" s="14"/>
      <c r="D27" s="40"/>
      <c r="E27" s="35"/>
      <c r="F27" s="35"/>
      <c r="G27" s="37"/>
      <c r="H27" s="38">
        <v>30244</v>
      </c>
      <c r="I27" s="49"/>
      <c r="J27" s="39">
        <f t="shared" ref="J27" si="3">SUM(B27:I27)</f>
        <v>30244</v>
      </c>
    </row>
    <row r="28" spans="1:10" s="21" customFormat="1" ht="19.5" customHeight="1" x14ac:dyDescent="0.25">
      <c r="A28" s="26" t="s">
        <v>51</v>
      </c>
      <c r="B28" s="34"/>
      <c r="C28" s="48"/>
      <c r="D28" s="41"/>
      <c r="E28" s="42"/>
      <c r="F28" s="35"/>
      <c r="G28" s="43"/>
      <c r="H28" s="38"/>
      <c r="I28" s="59">
        <v>-207.11799999999999</v>
      </c>
      <c r="J28" s="39">
        <f t="shared" si="1"/>
        <v>-207.11799999999999</v>
      </c>
    </row>
    <row r="29" spans="1:10" s="21" customFormat="1" ht="27.75" customHeight="1" x14ac:dyDescent="0.25">
      <c r="A29" s="26" t="s">
        <v>52</v>
      </c>
      <c r="B29" s="34"/>
      <c r="C29" s="34"/>
      <c r="D29" s="44"/>
      <c r="E29" s="43"/>
      <c r="F29" s="35"/>
      <c r="G29" s="43"/>
      <c r="H29" s="38">
        <v>45364.5</v>
      </c>
      <c r="I29" s="59"/>
      <c r="J29" s="39">
        <f t="shared" si="1"/>
        <v>45364.5</v>
      </c>
    </row>
    <row r="30" spans="1:10" s="21" customFormat="1" ht="19.5" customHeight="1" x14ac:dyDescent="0.25">
      <c r="A30" s="26" t="s">
        <v>53</v>
      </c>
      <c r="B30" s="34"/>
      <c r="C30" s="48"/>
      <c r="D30" s="41"/>
      <c r="E30" s="42"/>
      <c r="F30" s="35"/>
      <c r="G30" s="43"/>
      <c r="H30" s="38">
        <v>85908.5</v>
      </c>
      <c r="I30" s="59"/>
      <c r="J30" s="39">
        <f t="shared" si="1"/>
        <v>85908.5</v>
      </c>
    </row>
    <row r="31" spans="1:10" s="21" customFormat="1" ht="19.5" customHeight="1" x14ac:dyDescent="0.25">
      <c r="A31" s="26" t="s">
        <v>54</v>
      </c>
      <c r="B31" s="34"/>
      <c r="C31" s="48"/>
      <c r="D31" s="41"/>
      <c r="E31" s="42"/>
      <c r="F31" s="35"/>
      <c r="G31" s="43"/>
      <c r="H31" s="38">
        <v>-14.4</v>
      </c>
      <c r="I31" s="59"/>
      <c r="J31" s="39">
        <f t="shared" si="1"/>
        <v>-14.4</v>
      </c>
    </row>
    <row r="32" spans="1:10" s="21" customFormat="1" ht="19.5" customHeight="1" x14ac:dyDescent="0.25">
      <c r="A32" s="26"/>
      <c r="B32" s="59"/>
      <c r="C32" s="34"/>
      <c r="D32" s="44"/>
      <c r="E32" s="43"/>
      <c r="F32" s="35"/>
      <c r="G32" s="43"/>
      <c r="H32" s="38"/>
      <c r="I32" s="59"/>
      <c r="J32" s="39">
        <f t="shared" si="1"/>
        <v>0</v>
      </c>
    </row>
    <row r="33" spans="1:10" s="21" customFormat="1" ht="18" customHeight="1" x14ac:dyDescent="0.25">
      <c r="A33" s="26"/>
      <c r="C33" s="34"/>
      <c r="D33" s="44"/>
      <c r="E33" s="43"/>
      <c r="F33" s="35"/>
      <c r="G33" s="43"/>
      <c r="H33" s="38"/>
      <c r="I33" s="59"/>
      <c r="J33" s="39">
        <f t="shared" si="1"/>
        <v>0</v>
      </c>
    </row>
    <row r="34" spans="1:10" s="21" customFormat="1" ht="18" customHeight="1" x14ac:dyDescent="0.25">
      <c r="A34" s="26"/>
      <c r="B34" s="34"/>
      <c r="C34" s="34"/>
      <c r="D34" s="44"/>
      <c r="E34" s="43"/>
      <c r="F34" s="35"/>
      <c r="G34" s="43"/>
      <c r="H34" s="38"/>
      <c r="I34" s="59"/>
      <c r="J34" s="39">
        <f t="shared" si="1"/>
        <v>0</v>
      </c>
    </row>
    <row r="35" spans="1:10" ht="12" customHeight="1" x14ac:dyDescent="0.25">
      <c r="A35" s="27"/>
      <c r="B35" s="22"/>
      <c r="C35" s="22"/>
      <c r="D35" s="45"/>
      <c r="E35" s="46"/>
      <c r="F35" s="46"/>
      <c r="G35" s="46"/>
      <c r="H35" s="60"/>
      <c r="I35" s="60"/>
      <c r="J35" s="39">
        <f t="shared" si="1"/>
        <v>0</v>
      </c>
    </row>
    <row r="36" spans="1:10" s="13" customFormat="1" ht="15.75" thickBot="1" x14ac:dyDescent="0.3">
      <c r="A36" s="28" t="s">
        <v>15</v>
      </c>
      <c r="B36" s="29">
        <f t="shared" ref="B36:J36" si="4">SUM(B18:B35)</f>
        <v>0</v>
      </c>
      <c r="C36" s="29">
        <f t="shared" si="4"/>
        <v>0</v>
      </c>
      <c r="D36" s="30">
        <f t="shared" si="4"/>
        <v>0</v>
      </c>
      <c r="E36" s="31">
        <f t="shared" si="4"/>
        <v>0</v>
      </c>
      <c r="F36" s="31">
        <f t="shared" si="4"/>
        <v>0</v>
      </c>
      <c r="G36" s="31">
        <f t="shared" si="4"/>
        <v>1979.3</v>
      </c>
      <c r="H36" s="61">
        <f t="shared" si="4"/>
        <v>184205.26615000001</v>
      </c>
      <c r="I36" s="61">
        <f t="shared" si="4"/>
        <v>1003.1690000000001</v>
      </c>
      <c r="J36" s="32">
        <f t="shared" si="4"/>
        <v>187187.73514999999</v>
      </c>
    </row>
    <row r="37" spans="1:10" ht="18.75" x14ac:dyDescent="0.3">
      <c r="A37" t="s">
        <v>38</v>
      </c>
      <c r="E37" s="33"/>
      <c r="F37" s="33"/>
      <c r="G37" s="33"/>
      <c r="H37" s="63">
        <f>SUM(E13+F13+H13)</f>
        <v>860037.70000000007</v>
      </c>
    </row>
    <row r="38" spans="1:10" x14ac:dyDescent="0.25">
      <c r="A38" s="47" t="s">
        <v>55</v>
      </c>
    </row>
  </sheetData>
  <mergeCells count="5">
    <mergeCell ref="G4:H4"/>
    <mergeCell ref="A6:H6"/>
    <mergeCell ref="B17:D17"/>
    <mergeCell ref="A11:J11"/>
    <mergeCell ref="E17:F17"/>
  </mergeCells>
  <pageMargins left="0.36" right="0.17" top="0.37" bottom="0.16" header="0.19" footer="0.16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G15" sqref="G15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5703125" customWidth="1"/>
    <col min="6" max="6" width="20.855468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9" customFormat="1" ht="15.75" x14ac:dyDescent="0.25">
      <c r="H1" s="10"/>
      <c r="I1" s="19" t="s">
        <v>19</v>
      </c>
      <c r="J1" s="19"/>
    </row>
    <row r="2" spans="1:10" s="9" customFormat="1" ht="15.75" x14ac:dyDescent="0.25">
      <c r="H2" s="10"/>
      <c r="I2" s="19" t="s">
        <v>0</v>
      </c>
      <c r="J2" s="19"/>
    </row>
    <row r="3" spans="1:10" s="9" customFormat="1" ht="15.75" x14ac:dyDescent="0.25">
      <c r="H3" s="11"/>
      <c r="I3" s="20" t="s">
        <v>1</v>
      </c>
      <c r="J3" s="20"/>
    </row>
    <row r="4" spans="1:10" s="9" customFormat="1" ht="15.75" x14ac:dyDescent="0.25">
      <c r="H4" s="10"/>
      <c r="I4" s="74" t="s">
        <v>34</v>
      </c>
      <c r="J4" s="74"/>
    </row>
    <row r="5" spans="1:10" x14ac:dyDescent="0.25">
      <c r="I5" s="21"/>
      <c r="J5" s="21"/>
    </row>
    <row r="6" spans="1:10" s="1" customFormat="1" ht="29.25" customHeight="1" x14ac:dyDescent="0.25">
      <c r="A6" s="75" t="s">
        <v>30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idden="1" x14ac:dyDescent="0.25"/>
    <row r="8" spans="1:10" x14ac:dyDescent="0.25">
      <c r="J8" s="2" t="s">
        <v>9</v>
      </c>
    </row>
    <row r="9" spans="1:10" s="12" customFormat="1" ht="98.25" customHeight="1" x14ac:dyDescent="0.25">
      <c r="A9" s="50" t="s">
        <v>2</v>
      </c>
      <c r="B9" s="50" t="s">
        <v>31</v>
      </c>
      <c r="C9" s="50" t="s">
        <v>5</v>
      </c>
      <c r="D9" s="50" t="s">
        <v>23</v>
      </c>
      <c r="E9" s="50" t="s">
        <v>24</v>
      </c>
      <c r="F9" s="50" t="s">
        <v>25</v>
      </c>
      <c r="G9" s="50" t="s">
        <v>6</v>
      </c>
      <c r="H9" s="50" t="s">
        <v>7</v>
      </c>
      <c r="I9" s="50" t="s">
        <v>8</v>
      </c>
      <c r="J9" s="50" t="s">
        <v>3</v>
      </c>
    </row>
    <row r="10" spans="1:10" s="3" customFormat="1" ht="21.75" customHeight="1" x14ac:dyDescent="0.25">
      <c r="A10" s="15">
        <v>1</v>
      </c>
      <c r="B10" s="15">
        <v>2</v>
      </c>
      <c r="C10" s="15">
        <v>3</v>
      </c>
      <c r="D10" s="15">
        <v>4</v>
      </c>
      <c r="E10" s="15"/>
      <c r="F10" s="15"/>
      <c r="G10" s="15">
        <v>5</v>
      </c>
      <c r="H10" s="15">
        <v>6</v>
      </c>
      <c r="I10" s="15">
        <v>7</v>
      </c>
      <c r="J10" s="16">
        <v>8</v>
      </c>
    </row>
    <row r="11" spans="1:10" ht="15.75" x14ac:dyDescent="0.25">
      <c r="A11" s="79" t="s">
        <v>18</v>
      </c>
      <c r="B11" s="80"/>
      <c r="C11" s="80"/>
      <c r="D11" s="80"/>
      <c r="E11" s="80"/>
      <c r="F11" s="80"/>
      <c r="G11" s="80"/>
      <c r="H11" s="80"/>
      <c r="I11" s="80"/>
      <c r="J11" s="81"/>
    </row>
    <row r="12" spans="1:10" ht="75" x14ac:dyDescent="0.25">
      <c r="A12" s="17" t="s">
        <v>27</v>
      </c>
      <c r="B12" s="53">
        <v>88397.5</v>
      </c>
      <c r="C12" s="53">
        <v>293442.5</v>
      </c>
      <c r="D12" s="53">
        <v>0</v>
      </c>
      <c r="E12" s="53">
        <v>39796.400000000001</v>
      </c>
      <c r="F12" s="53">
        <v>45851</v>
      </c>
      <c r="G12" s="53">
        <v>1895064</v>
      </c>
      <c r="H12" s="53">
        <v>133447</v>
      </c>
      <c r="I12" s="53">
        <v>3093.5</v>
      </c>
      <c r="J12" s="53">
        <f>SUM(B12:I12)</f>
        <v>2499091.9</v>
      </c>
    </row>
    <row r="13" spans="1:10" ht="54.75" customHeight="1" x14ac:dyDescent="0.25">
      <c r="A13" s="17" t="s">
        <v>28</v>
      </c>
      <c r="B13" s="53">
        <v>88397.5</v>
      </c>
      <c r="C13" s="53">
        <v>293442.5</v>
      </c>
      <c r="D13" s="53">
        <v>0</v>
      </c>
      <c r="E13" s="53">
        <v>39796.400000000001</v>
      </c>
      <c r="F13" s="53">
        <v>45851</v>
      </c>
      <c r="G13" s="53">
        <v>1895069.8</v>
      </c>
      <c r="H13" s="53">
        <v>133447</v>
      </c>
      <c r="I13" s="53">
        <v>3093.5</v>
      </c>
      <c r="J13" s="53">
        <f>SUM(B13:I13)</f>
        <v>2499097.7000000002</v>
      </c>
    </row>
    <row r="14" spans="1:10" ht="54" customHeight="1" x14ac:dyDescent="0.25">
      <c r="A14" s="58" t="s">
        <v>26</v>
      </c>
      <c r="B14" s="55">
        <f t="shared" ref="B14:J14" si="0">SUM(B13-B12)</f>
        <v>0</v>
      </c>
      <c r="C14" s="55">
        <f t="shared" si="0"/>
        <v>0</v>
      </c>
      <c r="D14" s="55">
        <f t="shared" si="0"/>
        <v>0</v>
      </c>
      <c r="E14" s="55">
        <f t="shared" si="0"/>
        <v>0</v>
      </c>
      <c r="F14" s="55">
        <f t="shared" si="0"/>
        <v>0</v>
      </c>
      <c r="G14" s="55">
        <f t="shared" si="0"/>
        <v>5.8000000000465661</v>
      </c>
      <c r="H14" s="55">
        <f t="shared" si="0"/>
        <v>0</v>
      </c>
      <c r="I14" s="55">
        <f t="shared" si="0"/>
        <v>0</v>
      </c>
      <c r="J14" s="53">
        <f t="shared" si="0"/>
        <v>5.8000000002793968</v>
      </c>
    </row>
    <row r="15" spans="1:10" ht="54" customHeight="1" x14ac:dyDescent="0.25">
      <c r="A15" s="26" t="s">
        <v>37</v>
      </c>
      <c r="B15" s="55"/>
      <c r="C15" s="55"/>
      <c r="D15" s="55"/>
      <c r="E15" s="55"/>
      <c r="F15" s="55"/>
      <c r="G15" s="55">
        <v>5.8</v>
      </c>
      <c r="H15" s="55"/>
      <c r="I15" s="55"/>
      <c r="J15" s="55"/>
    </row>
    <row r="16" spans="1:10" ht="60.75" customHeight="1" x14ac:dyDescent="0.25">
      <c r="A16" s="82" t="s">
        <v>32</v>
      </c>
      <c r="B16" s="83"/>
      <c r="C16" s="83"/>
      <c r="D16" s="83"/>
      <c r="E16" s="83"/>
      <c r="F16" s="83"/>
      <c r="G16" s="83"/>
      <c r="H16" s="83"/>
      <c r="I16" s="83"/>
      <c r="J16" s="84"/>
    </row>
    <row r="17" spans="1:10" ht="33.75" customHeight="1" x14ac:dyDescent="0.25">
      <c r="A17" s="57" t="s">
        <v>33</v>
      </c>
      <c r="B17" s="53">
        <v>88397.5</v>
      </c>
      <c r="C17" s="53">
        <v>293442.5</v>
      </c>
      <c r="D17" s="53">
        <v>0</v>
      </c>
      <c r="E17" s="53">
        <v>39796.400000000001</v>
      </c>
      <c r="F17" s="53">
        <v>45851</v>
      </c>
      <c r="G17" s="53">
        <v>2052001.5</v>
      </c>
      <c r="H17" s="53">
        <v>123968.3</v>
      </c>
      <c r="I17" s="53">
        <v>3015.3</v>
      </c>
      <c r="J17" s="53">
        <f>SUM(B17:I17)</f>
        <v>2646472.4999999995</v>
      </c>
    </row>
    <row r="18" spans="1:10" ht="33.75" customHeight="1" x14ac:dyDescent="0.25">
      <c r="A18" s="62" t="s">
        <v>36</v>
      </c>
      <c r="B18" s="53">
        <v>88397.5</v>
      </c>
      <c r="C18" s="53">
        <v>293442.5</v>
      </c>
      <c r="D18" s="53">
        <v>0</v>
      </c>
      <c r="E18" s="53">
        <v>39796.400000000001</v>
      </c>
      <c r="F18" s="53">
        <v>45851</v>
      </c>
      <c r="G18" s="53">
        <v>2052051</v>
      </c>
      <c r="H18" s="53">
        <v>123968.3</v>
      </c>
      <c r="I18" s="53">
        <v>3015.3</v>
      </c>
      <c r="J18" s="53">
        <f>SUM(B18:I18)</f>
        <v>2646521.9999999995</v>
      </c>
    </row>
    <row r="19" spans="1:10" ht="54" customHeight="1" x14ac:dyDescent="0.25">
      <c r="A19" s="58" t="s">
        <v>26</v>
      </c>
      <c r="B19" s="55">
        <f t="shared" ref="B19:J19" si="1">SUM(B18-B17)</f>
        <v>0</v>
      </c>
      <c r="C19" s="55">
        <f t="shared" si="1"/>
        <v>0</v>
      </c>
      <c r="D19" s="55">
        <f t="shared" si="1"/>
        <v>0</v>
      </c>
      <c r="E19" s="55">
        <f t="shared" si="1"/>
        <v>0</v>
      </c>
      <c r="F19" s="55">
        <f t="shared" si="1"/>
        <v>0</v>
      </c>
      <c r="G19" s="55">
        <f t="shared" si="1"/>
        <v>49.5</v>
      </c>
      <c r="H19" s="55">
        <f t="shared" si="1"/>
        <v>0</v>
      </c>
      <c r="I19" s="55">
        <f t="shared" si="1"/>
        <v>0</v>
      </c>
      <c r="J19" s="53">
        <f t="shared" si="1"/>
        <v>49.5</v>
      </c>
    </row>
    <row r="20" spans="1:10" ht="51.75" customHeight="1" x14ac:dyDescent="0.25">
      <c r="A20" s="26" t="s">
        <v>37</v>
      </c>
      <c r="B20" s="49"/>
      <c r="C20" s="49"/>
      <c r="D20" s="49"/>
      <c r="E20" s="49"/>
      <c r="F20" s="49"/>
      <c r="G20" s="49">
        <v>49.5</v>
      </c>
      <c r="H20" s="49"/>
      <c r="I20" s="49"/>
      <c r="J20" s="49"/>
    </row>
    <row r="21" spans="1:10" ht="43.5" customHeight="1" x14ac:dyDescent="0.25"/>
    <row r="22" spans="1:10" ht="15" hidden="1" customHeight="1" x14ac:dyDescent="0.25"/>
    <row r="23" spans="1:10" ht="15" hidden="1" customHeight="1" x14ac:dyDescent="0.25"/>
    <row r="25" spans="1:10" ht="36.75" customHeight="1" x14ac:dyDescent="0.25"/>
    <row r="26" spans="1:10" ht="51.75" customHeight="1" x14ac:dyDescent="0.25"/>
  </sheetData>
  <mergeCells count="4">
    <mergeCell ref="I4:J4"/>
    <mergeCell ref="A6:J6"/>
    <mergeCell ref="A11:J11"/>
    <mergeCell ref="A16:J16"/>
  </mergeCells>
  <pageMargins left="0.5" right="0.24" top="0.46" bottom="0.27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11</vt:lpstr>
      <vt:lpstr>приложение 12</vt:lpstr>
      <vt:lpstr>2015год увед</vt:lpstr>
      <vt:lpstr>2016-2017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2015-04-24T07:44:33Z</dcterms:modified>
</cp:coreProperties>
</file>